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ffici\RAGIONERIA\Zulian\CONSUNTIVO\CONSUNTIVO 2023\ADEMPIMENTI POST APPROV. CONSUNTIVO\"/>
    </mc:Choice>
  </mc:AlternateContent>
  <xr:revisionPtr revIDLastSave="0" documentId="13_ncr:1_{875B3C9D-2720-463A-976F-C5156E50111F}" xr6:coauthVersionLast="47" xr6:coauthVersionMax="47" xr10:uidLastSave="{00000000-0000-0000-0000-000000000000}"/>
  <bookViews>
    <workbookView xWindow="33495" yWindow="2610" windowWidth="17115" windowHeight="9840" tabRatio="1000" activeTab="3" xr2:uid="{00000000-000D-0000-FFFF-FFFF00000000}"/>
  </bookViews>
  <sheets>
    <sheet name="RIEPILOGO ENTRATE PER TITOLI" sheetId="3" r:id="rId1"/>
    <sheet name="RIEPILOGO SPESE PER TITOLI" sheetId="4" r:id="rId2"/>
    <sheet name="SPESE CORRENTI PER MACROAGG" sheetId="5" r:id="rId3"/>
    <sheet name="INDICATORI ECONOMICO-FINANZIARI" sheetId="2" r:id="rId4"/>
  </sheets>
  <calcPr calcId="191029"/>
</workbook>
</file>

<file path=xl/calcChain.xml><?xml version="1.0" encoding="utf-8"?>
<calcChain xmlns="http://schemas.openxmlformats.org/spreadsheetml/2006/main">
  <c r="B9" i="5" l="1"/>
  <c r="C7" i="5" s="1"/>
  <c r="B8" i="4"/>
  <c r="B10" i="3"/>
  <c r="C7" i="3" s="1"/>
  <c r="C6" i="4" l="1"/>
  <c r="C7" i="4"/>
  <c r="C2" i="3"/>
  <c r="C4" i="5"/>
  <c r="C5" i="5"/>
  <c r="C8" i="5"/>
  <c r="C2" i="5"/>
  <c r="C6" i="5"/>
  <c r="C3" i="5"/>
  <c r="C6" i="3"/>
  <c r="C9" i="3"/>
  <c r="C5" i="3"/>
  <c r="C3" i="3"/>
  <c r="C4" i="3"/>
  <c r="C4" i="4"/>
  <c r="C2" i="4"/>
  <c r="C5" i="4"/>
  <c r="C3" i="4"/>
  <c r="C10" i="3" l="1"/>
  <c r="C9" i="5"/>
  <c r="C8" i="4"/>
</calcChain>
</file>

<file path=xl/sharedStrings.xml><?xml version="1.0" encoding="utf-8"?>
<sst xmlns="http://schemas.openxmlformats.org/spreadsheetml/2006/main" count="72" uniqueCount="63">
  <si>
    <t>DENOMINAZIONE</t>
  </si>
  <si>
    <t>INDICATORE 2013</t>
  </si>
  <si>
    <t>GRADO DI AUTONOMIA FINANZIARIA</t>
  </si>
  <si>
    <t>GRADO DI AUTONOMIA TRIBUTARIA</t>
  </si>
  <si>
    <t>GRADO DI DIPENDENZA ERARIALE</t>
  </si>
  <si>
    <t>INCIDENZA DELLE ENTRATE TRIBUTARIE SULLE ENTRATE PROPRIE</t>
  </si>
  <si>
    <t>INCIDENZA DELLE ENTRATE EXTRATRIB. SULLE ENTRATE PROPRIE</t>
  </si>
  <si>
    <t>PRESSIONE DELLE ENTRATE PROPRIE PRO-CAPITE</t>
  </si>
  <si>
    <t>PRESSIONE TRIBUTARIA PRO-CAPITE</t>
  </si>
  <si>
    <t>TRASFERIMENTI ERARIALI PRO-CAPITE</t>
  </si>
  <si>
    <t>GRADO DI RIGIDITA' STRUTTURALE</t>
  </si>
  <si>
    <t>GRADO RIGIDITA' PER COSTO PERSONALE</t>
  </si>
  <si>
    <t>GRADO RIGIDITA' PER INDEBITAMENTO</t>
  </si>
  <si>
    <t>RIGIDITA' STRUTTURALE PRO-CAPITE</t>
  </si>
  <si>
    <t>COSTO DEL PERSONALE PRO-CAPITE</t>
  </si>
  <si>
    <t>INDEBITAMENTO PRO-CAPITE</t>
  </si>
  <si>
    <t>INCIDENZA DEL COSTO DEL PERSONALE SULLA SPESA CORRENTE</t>
  </si>
  <si>
    <t>COSTO MEDIO DEL PERSONALE</t>
  </si>
  <si>
    <t>PROPENSIONE ALL'INVESTIMENTO</t>
  </si>
  <si>
    <t>INVESTIMENTI PRO-CAPITE</t>
  </si>
  <si>
    <t>ABITANTI PER DIPENDENTE</t>
  </si>
  <si>
    <t>SPESA CORRENTE NETTA PER DIPENDENTE</t>
  </si>
  <si>
    <t>Riepilogo entrate</t>
  </si>
  <si>
    <t>Percentuale</t>
  </si>
  <si>
    <t>Totale</t>
  </si>
  <si>
    <t>Riepilogo uscite</t>
  </si>
  <si>
    <t>%</t>
  </si>
  <si>
    <t>totale spesa corrente</t>
  </si>
  <si>
    <t>Tit. 1 - Entrate correnti di natura tribut. contributiva e perequativa</t>
  </si>
  <si>
    <t>Tit. 2 -Trasferimenti correnti</t>
  </si>
  <si>
    <t>Tit. 3 - Entrate Extratributarie</t>
  </si>
  <si>
    <t>Tit. 4 - Entrate in conto capitale</t>
  </si>
  <si>
    <t>Tit. 5 -Entrate da riduzione attività finanziarie</t>
  </si>
  <si>
    <t>Tit. 6 - Accensione di prestiti</t>
  </si>
  <si>
    <t>Tit. 9 - Entrate per conto di terzi e partite di giro</t>
  </si>
  <si>
    <t>Tit. 1 - Spese correnti</t>
  </si>
  <si>
    <t>Tit. 2 - Spese in conto capitale</t>
  </si>
  <si>
    <t>Tit. 3 - Spese per incremento attiv. finanz.</t>
  </si>
  <si>
    <t>Tit. 4 - Rimborso di prestiti</t>
  </si>
  <si>
    <t>Tit. 5 - Chiusura anticip. Ricevute da Ist. Tesor./Cassiere</t>
  </si>
  <si>
    <t>Tit. 7 - Uscite per conto terzi e partite di giro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</si>
  <si>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</si>
  <si>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</si>
  <si>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</si>
  <si>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</si>
  <si>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</si>
  <si>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</si>
  <si>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Redditi da lavoro dipendente</t>
  </si>
  <si>
    <t>INDICATORE 2014</t>
  </si>
  <si>
    <t>Tit. 7 - Anticipazioni da Istituto/Cassiere</t>
  </si>
  <si>
    <t>Macroaggregati spesa corrente</t>
  </si>
  <si>
    <t>INDICATORE 2015</t>
  </si>
  <si>
    <t>INDICATORE 2016</t>
  </si>
  <si>
    <t>CFR PIANO INDICATORI E RISULTATI ATTESI</t>
  </si>
  <si>
    <t>INDICATORE 2017</t>
  </si>
  <si>
    <t>INDICATORE 2018</t>
  </si>
  <si>
    <t>INDICATORE 2019</t>
  </si>
  <si>
    <t>INDICATORE 2020</t>
  </si>
  <si>
    <t>INDICATORE 2021</t>
  </si>
  <si>
    <t>INDICATORE 2022</t>
  </si>
  <si>
    <t>Accertamenti anno 2023</t>
  </si>
  <si>
    <t>Impegni anno 2023</t>
  </si>
  <si>
    <t>INDICATORE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</si>
</sst>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0" fontId="4" fillId="0" borderId="0"/>
    <xf numFmtId="0" fontId="2" fillId="0" borderId="0"/>
  </cellStyleXfs>
  <cellXfs count="38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1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3" xfId="1" applyNumberFormat="1" applyFont="1" applyFill="1" applyBorder="1"/>
    <xf numFmtId="0" fontId="1" fillId="3" borderId="1" xfId="0" applyFont="1" applyFill="1" applyBorder="1" applyAlignment="1">
      <alignment horizontal="center"/>
    </xf>
    <xf numFmtId="41" fontId="1" fillId="3" borderId="1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/>
    <xf numFmtId="164" fontId="1" fillId="0" borderId="4" xfId="0" applyNumberFormat="1" applyFont="1" applyBorder="1"/>
    <xf numFmtId="0" fontId="0" fillId="0" borderId="1" xfId="0" applyBorder="1"/>
    <xf numFmtId="2" fontId="3" fillId="0" borderId="1" xfId="0" applyNumberFormat="1" applyFont="1" applyBorder="1"/>
    <xf numFmtId="0" fontId="6" fillId="0" borderId="0" xfId="0" applyFont="1"/>
    <xf numFmtId="4" fontId="9" fillId="4" borderId="1" xfId="0" applyNumberFormat="1" applyFont="1" applyFill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/>
    <xf numFmtId="165" fontId="3" fillId="0" borderId="1" xfId="1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0" fontId="0" fillId="0" borderId="1" xfId="0" applyNumberForma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10" fontId="7" fillId="0" borderId="1" xfId="0" applyNumberFormat="1" applyFont="1" applyBorder="1" applyAlignment="1">
      <alignment horizontal="right" wrapText="1"/>
    </xf>
    <xf numFmtId="4" fontId="0" fillId="0" borderId="0" xfId="0" applyNumberFormat="1"/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Migliaia [0]" xfId="1" builtinId="6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'RIEPILOGO ENTRATE PER TITOLI'!$B$1</c:f>
              <c:strCache>
                <c:ptCount val="1"/>
                <c:pt idx="0">
                  <c:v> Accertamenti anno 2023 </c:v>
                </c:pt>
              </c:strCache>
            </c:strRef>
          </c:tx>
          <c:explosion val="37"/>
          <c:dPt>
            <c:idx val="0"/>
            <c:bubble3D val="0"/>
            <c:explosion val="23"/>
            <c:extLst>
              <c:ext xmlns:c16="http://schemas.microsoft.com/office/drawing/2014/chart" uri="{C3380CC4-5D6E-409C-BE32-E72D297353CC}">
                <c16:uniqueId val="{00000000-5DD6-4F05-B421-E5F52FBBAB2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DD6-4F05-B421-E5F52FBBAB2B}"/>
              </c:ext>
            </c:extLst>
          </c:dPt>
          <c:dPt>
            <c:idx val="2"/>
            <c:bubble3D val="0"/>
            <c:explosion val="17"/>
            <c:extLst>
              <c:ext xmlns:c16="http://schemas.microsoft.com/office/drawing/2014/chart" uri="{C3380CC4-5D6E-409C-BE32-E72D297353CC}">
                <c16:uniqueId val="{00000002-5DD6-4F05-B421-E5F52FBBAB2B}"/>
              </c:ext>
            </c:extLst>
          </c:dPt>
          <c:dPt>
            <c:idx val="3"/>
            <c:bubble3D val="0"/>
            <c:explosion val="27"/>
            <c:extLst>
              <c:ext xmlns:c16="http://schemas.microsoft.com/office/drawing/2014/chart" uri="{C3380CC4-5D6E-409C-BE32-E72D297353CC}">
                <c16:uniqueId val="{00000003-5DD6-4F05-B421-E5F52FBBAB2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5DD6-4F05-B421-E5F52FBBAB2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D6-4F05-B421-E5F52FBBAB2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DD6-4F05-B421-E5F52FBBAB2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DD6-4F05-B421-E5F52FBBA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6-4F05-B421-E5F52FBBA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6-4F05-B421-E5F52FBB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TITOLI'!$B$2:$B$7</c:f>
              <c:numCache>
                <c:formatCode>#,##0.00_ ;\-#,##0.00\ </c:formatCode>
                <c:ptCount val="6"/>
                <c:pt idx="0">
                  <c:v>22003230.940000001</c:v>
                </c:pt>
                <c:pt idx="1">
                  <c:v>4822429.6900000004</c:v>
                </c:pt>
                <c:pt idx="2">
                  <c:v>10674629.18</c:v>
                </c:pt>
                <c:pt idx="3">
                  <c:v>9352254.0500000007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D6-4F05-B421-E5F52FBBAB2B}"/>
            </c:ext>
          </c:extLst>
        </c:ser>
        <c:ser>
          <c:idx val="0"/>
          <c:order val="1"/>
          <c:tx>
            <c:strRef>
              <c:f>'RIEPILOGO ENTRATE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TITOLI'!$C$2:$C$7</c:f>
              <c:numCache>
                <c:formatCode>0.00</c:formatCode>
                <c:ptCount val="6"/>
                <c:pt idx="0">
                  <c:v>42.919588605023797</c:v>
                </c:pt>
                <c:pt idx="1">
                  <c:v>9.4066502749460508</c:v>
                </c:pt>
                <c:pt idx="2">
                  <c:v>20.821973562250964</c:v>
                </c:pt>
                <c:pt idx="3">
                  <c:v>18.242543445106776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6-4F05-B421-E5F52FBBAB2B}"/>
            </c:ext>
          </c:extLst>
        </c:ser>
        <c:ser>
          <c:idx val="2"/>
          <c:order val="2"/>
          <c:tx>
            <c:strRef>
              <c:f>'RIEPILOGO ENTRATE PER TITOLI'!$A$8</c:f>
              <c:strCache>
                <c:ptCount val="1"/>
                <c:pt idx="0">
                  <c:v>Tit. 7 - Anticipazioni da Istituto/Cassiere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5DD6-4F05-B421-E5F52FBBAB2B}"/>
            </c:ext>
          </c:extLst>
        </c:ser>
        <c:ser>
          <c:idx val="3"/>
          <c:order val="3"/>
          <c:tx>
            <c:strRef>
              <c:f>'RIEPILOGO ENTRATE PER TITOLI'!$A$9</c:f>
              <c:strCache>
                <c:ptCount val="1"/>
                <c:pt idx="0">
                  <c:v>Tit. 9 - Entrate per conto di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5DD6-4F05-B421-E5F52FBBAB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0131423933833"/>
          <c:y val="0.1904764818486675"/>
          <c:w val="0.32994939191760947"/>
          <c:h val="0.7543871189006434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'RIEPILOGO SPESE PER TITOLI'!$B$1</c:f>
              <c:strCache>
                <c:ptCount val="1"/>
                <c:pt idx="0">
                  <c:v> Impegni anno 2023 </c:v>
                </c:pt>
              </c:strCache>
            </c:strRef>
          </c:tx>
          <c:explosion val="7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8-49AA-B13E-9CE29D9DD98C}"/>
                </c:ext>
              </c:extLst>
            </c:dLbl>
            <c:dLbl>
              <c:idx val="3"/>
              <c:layout>
                <c:manualLayout>
                  <c:x val="7.7673884514435701E-3"/>
                  <c:y val="-6.597690108324089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8-49AA-B13E-9CE29D9DD9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8-49AA-B13E-9CE29D9DD98C}"/>
                </c:ext>
              </c:extLst>
            </c:dLbl>
            <c:dLbl>
              <c:idx val="5"/>
              <c:layout>
                <c:manualLayout>
                  <c:x val="5.8228090806830973E-2"/>
                  <c:y val="-6.280632446717357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8-49AA-B13E-9CE29D9DD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TITOLI'!$A$2:$A$7</c:f>
              <c:strCache>
                <c:ptCount val="6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  <c:pt idx="4">
                  <c:v>Tit. 5 - Chiusura anticip. Ricevute da Ist. Tesor./Cassiere</c:v>
                </c:pt>
                <c:pt idx="5">
                  <c:v>Tit. 7 - Uscite per conto terzi e partite di giro</c:v>
                </c:pt>
              </c:strCache>
            </c:strRef>
          </c:cat>
          <c:val>
            <c:numRef>
              <c:f>'RIEPILOGO SPESE PER TITOLI'!$B$2:$B$7</c:f>
              <c:numCache>
                <c:formatCode>#,##0.00_ ;\-#,##0.00\ </c:formatCode>
                <c:ptCount val="6"/>
                <c:pt idx="0">
                  <c:v>33422624.530000001</c:v>
                </c:pt>
                <c:pt idx="1">
                  <c:v>11598402.52</c:v>
                </c:pt>
                <c:pt idx="2">
                  <c:v>0</c:v>
                </c:pt>
                <c:pt idx="3">
                  <c:v>338500.85</c:v>
                </c:pt>
                <c:pt idx="4">
                  <c:v>0</c:v>
                </c:pt>
                <c:pt idx="5">
                  <c:v>4413630.0599999996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8-49AA-B13E-9CE29D9DD98C}"/>
            </c:ext>
          </c:extLst>
        </c:ser>
        <c:ser>
          <c:idx val="1"/>
          <c:order val="1"/>
          <c:tx>
            <c:strRef>
              <c:f>'RIEPILOGO SPESE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TITOLI'!$A$2:$A$5</c:f>
              <c:strCache>
                <c:ptCount val="4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</c:strCache>
            </c:strRef>
          </c:cat>
          <c:val>
            <c:numRef>
              <c:f>'RIEPILOGO SPESE PER TITOLI'!$C$2:$C$5</c:f>
              <c:numCache>
                <c:formatCode>0.000</c:formatCode>
                <c:ptCount val="4"/>
                <c:pt idx="0">
                  <c:v>67.149897454487345</c:v>
                </c:pt>
                <c:pt idx="1">
                  <c:v>23.302524885644203</c:v>
                </c:pt>
                <c:pt idx="2">
                  <c:v>0</c:v>
                </c:pt>
                <c:pt idx="3">
                  <c:v>0.68008714711659413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8-49AA-B13E-9CE29D9DD98C}"/>
            </c:ext>
          </c:extLst>
        </c:ser>
        <c:ser>
          <c:idx val="3"/>
          <c:order val="2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F3B8-49AA-B13E-9CE29D9DD98C}"/>
            </c:ext>
          </c:extLst>
        </c:ser>
        <c:ser>
          <c:idx val="4"/>
          <c:order val="3"/>
          <c:tx>
            <c:strRef>
              <c:f>'RIEPILOGO SPESE PER TITOLI'!$A$6</c:f>
              <c:strCache>
                <c:ptCount val="1"/>
                <c:pt idx="0">
                  <c:v>Tit. 5 - Chiusura anticip. Ricevute da Ist. Tesor./Cassiere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3B8-49AA-B13E-9CE29D9DD98C}"/>
            </c:ext>
          </c:extLst>
        </c:ser>
        <c:ser>
          <c:idx val="5"/>
          <c:order val="4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3B8-49AA-B13E-9CE29D9DD9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33818734954242"/>
          <c:y val="0.178694570354506"/>
          <c:w val="0.31331193666289636"/>
          <c:h val="0.723369366531221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0-D81B-4B7D-B4DA-70273A46E0CB}"/>
              </c:ext>
            </c:extLst>
          </c:dPt>
          <c:dPt>
            <c:idx val="2"/>
            <c:bubble3D val="0"/>
            <c:explosion val="38"/>
            <c:extLst>
              <c:ext xmlns:c16="http://schemas.microsoft.com/office/drawing/2014/chart" uri="{C3380CC4-5D6E-409C-BE32-E72D297353CC}">
                <c16:uniqueId val="{00000001-D81B-4B7D-B4DA-70273A46E0CB}"/>
              </c:ext>
            </c:extLst>
          </c:dPt>
          <c:dPt>
            <c:idx val="3"/>
            <c:bubble3D val="0"/>
            <c:explosion val="16"/>
            <c:extLst>
              <c:ext xmlns:c16="http://schemas.microsoft.com/office/drawing/2014/chart" uri="{C3380CC4-5D6E-409C-BE32-E72D297353CC}">
                <c16:uniqueId val="{00000002-D81B-4B7D-B4DA-70273A46E0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Redditi da lavoro dipendente
=22,98%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B7D-B4DA-70273A46E0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Imposte e tasse a carico dell'ente
1,61%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81B-4B7D-B4DA-70273A46E0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Acquisto di beni e servizi
64,31%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B7D-B4DA-70273A46E0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Trasferimenti correnti
5,88%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B7D-B4DA-70273A46E0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Interessi passivi
2,71%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B7D-B4DA-70273A46E0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1B-4B7D-B4DA-70273A46E0CB}"/>
                </c:ext>
              </c:extLst>
            </c:dLbl>
            <c:dLbl>
              <c:idx val="6"/>
              <c:layout>
                <c:manualLayout>
                  <c:x val="0.13356185369658619"/>
                  <c:y val="-8.73916715936524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Rimborsi e poste correttive delle entrate
0,27%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B7D-B4DA-70273A46E0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/>
                      <a:t>Altre spese correnti
2,24%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B7D-B4DA-70273A46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MACROAGG'!$B$2:$B$8</c:f>
              <c:numCache>
                <c:formatCode>#,##0.00</c:formatCode>
                <c:ptCount val="7"/>
                <c:pt idx="0">
                  <c:v>6794498.2400000002</c:v>
                </c:pt>
                <c:pt idx="1">
                  <c:v>490595.82</c:v>
                </c:pt>
                <c:pt idx="2">
                  <c:v>20699803.170000002</c:v>
                </c:pt>
                <c:pt idx="3">
                  <c:v>3779687.5</c:v>
                </c:pt>
                <c:pt idx="4">
                  <c:v>255997.97</c:v>
                </c:pt>
                <c:pt idx="5">
                  <c:v>154249.63</c:v>
                </c:pt>
                <c:pt idx="6">
                  <c:v>1247792.2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1B-4B7D-B4DA-70273A46E0C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MACROAGG'!$C$2:$C$8</c:f>
              <c:numCache>
                <c:formatCode>0.00%</c:formatCode>
                <c:ptCount val="7"/>
                <c:pt idx="0">
                  <c:v>0.20329038594504414</c:v>
                </c:pt>
                <c:pt idx="1">
                  <c:v>1.4678554628755841E-2</c:v>
                </c:pt>
                <c:pt idx="2">
                  <c:v>0.61933506004054073</c:v>
                </c:pt>
                <c:pt idx="3">
                  <c:v>0.11308769293708126</c:v>
                </c:pt>
                <c:pt idx="4">
                  <c:v>7.6594215325674784E-3</c:v>
                </c:pt>
                <c:pt idx="5">
                  <c:v>4.6151261957763437E-3</c:v>
                </c:pt>
                <c:pt idx="6">
                  <c:v>3.7333758720234166E-2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1B-4B7D-B4DA-70273A46E0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46961145753992"/>
          <c:y val="0.16417953180057043"/>
          <c:w val="0.30612255066251826"/>
          <c:h val="0.748402800805197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2171520728585"/>
          <c:y val="7.0179925812434943E-2"/>
          <c:w val="0.68420541184721051"/>
          <c:h val="0.83503541162926487"/>
        </c:manualLayout>
      </c:layout>
      <c:lineChart>
        <c:grouping val="standard"/>
        <c:varyColors val="0"/>
        <c:ser>
          <c:idx val="0"/>
          <c:order val="0"/>
          <c:tx>
            <c:strRef>
              <c:f>'INDICATORI ECONOMICO-FINANZIARI'!$A$2</c:f>
              <c:strCache>
                <c:ptCount val="1"/>
                <c:pt idx="0">
                  <c:v>GRADO DI AUTONOMIA FINANZIARIA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ECONOMICO-FINANZIARI'!$B$2:$L$2</c:f>
              <c:numCache>
                <c:formatCode>#,##0.00</c:formatCode>
                <c:ptCount val="11"/>
                <c:pt idx="0">
                  <c:v>76.102341123181404</c:v>
                </c:pt>
                <c:pt idx="1">
                  <c:v>89.816999999999993</c:v>
                </c:pt>
                <c:pt idx="2">
                  <c:v>89.61</c:v>
                </c:pt>
                <c:pt idx="3">
                  <c:v>90.7</c:v>
                </c:pt>
                <c:pt idx="4">
                  <c:v>89.88</c:v>
                </c:pt>
                <c:pt idx="5">
                  <c:v>88.45</c:v>
                </c:pt>
                <c:pt idx="6">
                  <c:v>91.96</c:v>
                </c:pt>
                <c:pt idx="7">
                  <c:v>76.962999999999994</c:v>
                </c:pt>
                <c:pt idx="8">
                  <c:v>81.09</c:v>
                </c:pt>
                <c:pt idx="9">
                  <c:v>83.52</c:v>
                </c:pt>
                <c:pt idx="10">
                  <c:v>87.14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6-42E7-BAE5-727BD6087D27}"/>
            </c:ext>
          </c:extLst>
        </c:ser>
        <c:ser>
          <c:idx val="1"/>
          <c:order val="1"/>
          <c:tx>
            <c:strRef>
              <c:f>'INDICATORI ECONOMICO-FINANZIARI'!$A$3</c:f>
              <c:strCache>
                <c:ptCount val="1"/>
                <c:pt idx="0">
                  <c:v>GRADO DI AUTONOMIA TRIBUTARIA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ECONOMICO-FINANZIARI'!$B$3:$L$3</c:f>
              <c:numCache>
                <c:formatCode>#,##0.00</c:formatCode>
                <c:ptCount val="11"/>
                <c:pt idx="0">
                  <c:v>54.356492856226247</c:v>
                </c:pt>
                <c:pt idx="1">
                  <c:v>64.659000000000006</c:v>
                </c:pt>
                <c:pt idx="2">
                  <c:v>65.31</c:v>
                </c:pt>
                <c:pt idx="3">
                  <c:v>65.989999999999995</c:v>
                </c:pt>
                <c:pt idx="4">
                  <c:v>64.14</c:v>
                </c:pt>
                <c:pt idx="5">
                  <c:v>64.31</c:v>
                </c:pt>
                <c:pt idx="6">
                  <c:v>66.58</c:v>
                </c:pt>
                <c:pt idx="7">
                  <c:v>60.127000000000002</c:v>
                </c:pt>
                <c:pt idx="8">
                  <c:v>58.86</c:v>
                </c:pt>
                <c:pt idx="9">
                  <c:v>57.17</c:v>
                </c:pt>
                <c:pt idx="10">
                  <c:v>58.67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2-413A-B910-01A63BBDFD8D}"/>
            </c:ext>
          </c:extLst>
        </c:ser>
        <c:ser>
          <c:idx val="2"/>
          <c:order val="2"/>
          <c:tx>
            <c:strRef>
              <c:f>'INDICATORI ECONOMICO-FINANZIARI'!$A$4</c:f>
              <c:strCache>
                <c:ptCount val="1"/>
                <c:pt idx="0">
                  <c:v>GRADO DI DIPENDENZA ERARIALE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ECONOMICO-FINANZIARI'!$B$4:$L$4</c:f>
              <c:numCache>
                <c:formatCode>#,##0.00</c:formatCode>
                <c:ptCount val="11"/>
                <c:pt idx="0">
                  <c:v>15.096906401754651</c:v>
                </c:pt>
                <c:pt idx="1">
                  <c:v>0.81200000000000006</c:v>
                </c:pt>
                <c:pt idx="2">
                  <c:v>1.55</c:v>
                </c:pt>
                <c:pt idx="3">
                  <c:v>1.68</c:v>
                </c:pt>
                <c:pt idx="4">
                  <c:v>1.88</c:v>
                </c:pt>
                <c:pt idx="5">
                  <c:v>3.79</c:v>
                </c:pt>
                <c:pt idx="6">
                  <c:v>2.1800000000000002</c:v>
                </c:pt>
                <c:pt idx="7">
                  <c:v>23.036999999999999</c:v>
                </c:pt>
                <c:pt idx="8">
                  <c:v>8.0299999999999994</c:v>
                </c:pt>
                <c:pt idx="9">
                  <c:v>16.47</c:v>
                </c:pt>
                <c:pt idx="10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13A-B910-01A63BBDFD8D}"/>
            </c:ext>
          </c:extLst>
        </c:ser>
        <c:ser>
          <c:idx val="3"/>
          <c:order val="3"/>
          <c:tx>
            <c:strRef>
              <c:f>'INDICATORI ECONOMICO-FINANZIARI'!$A$5</c:f>
              <c:strCache>
                <c:ptCount val="1"/>
                <c:pt idx="0">
                  <c:v>INCIDENZA DELLE ENTRATE TRIBUTARIE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ECONOMICO-FINANZIARI'!$B$5:$L$5</c:f>
              <c:numCache>
                <c:formatCode>#,##0.00</c:formatCode>
                <c:ptCount val="11"/>
                <c:pt idx="0">
                  <c:v>71.425519969541128</c:v>
                </c:pt>
                <c:pt idx="1">
                  <c:v>71.991</c:v>
                </c:pt>
                <c:pt idx="2">
                  <c:v>72.88</c:v>
                </c:pt>
                <c:pt idx="3">
                  <c:v>72.75</c:v>
                </c:pt>
                <c:pt idx="4">
                  <c:v>71.36</c:v>
                </c:pt>
                <c:pt idx="5">
                  <c:v>72.709999999999994</c:v>
                </c:pt>
                <c:pt idx="6">
                  <c:v>72.400000000000006</c:v>
                </c:pt>
                <c:pt idx="7">
                  <c:v>78.125</c:v>
                </c:pt>
                <c:pt idx="8">
                  <c:v>72.59</c:v>
                </c:pt>
                <c:pt idx="9">
                  <c:v>68.459999999999994</c:v>
                </c:pt>
                <c:pt idx="10">
                  <c:v>67.33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2-413A-B910-01A63BBDFD8D}"/>
            </c:ext>
          </c:extLst>
        </c:ser>
        <c:ser>
          <c:idx val="4"/>
          <c:order val="4"/>
          <c:tx>
            <c:strRef>
              <c:f>'INDICATORI ECONOMICO-FINANZIARI'!$A$6</c:f>
              <c:strCache>
                <c:ptCount val="1"/>
                <c:pt idx="0">
                  <c:v>INCIDENZA DELLE ENTRATE EXTRATRIB.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ECONOMICO-FINANZIARI'!$B$6:$L$6</c:f>
              <c:numCache>
                <c:formatCode>#,##0.00</c:formatCode>
                <c:ptCount val="11"/>
                <c:pt idx="0">
                  <c:v>28.574480030458872</c:v>
                </c:pt>
                <c:pt idx="1">
                  <c:v>28.009</c:v>
                </c:pt>
                <c:pt idx="2">
                  <c:v>27.12</c:v>
                </c:pt>
                <c:pt idx="3">
                  <c:v>27.25</c:v>
                </c:pt>
                <c:pt idx="4">
                  <c:v>28.64</c:v>
                </c:pt>
                <c:pt idx="5">
                  <c:v>27.29</c:v>
                </c:pt>
                <c:pt idx="6">
                  <c:v>27.6</c:v>
                </c:pt>
                <c:pt idx="7">
                  <c:v>21.875</c:v>
                </c:pt>
                <c:pt idx="8">
                  <c:v>27.41</c:v>
                </c:pt>
                <c:pt idx="9">
                  <c:v>31.54</c:v>
                </c:pt>
                <c:pt idx="10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2-413A-B910-01A63BBDFD8D}"/>
            </c:ext>
          </c:extLst>
        </c:ser>
        <c:ser>
          <c:idx val="5"/>
          <c:order val="5"/>
          <c:tx>
            <c:strRef>
              <c:f>'INDICATORI ECONOMICO-FINANZIARI'!$A$7</c:f>
              <c:strCache>
                <c:ptCount val="1"/>
                <c:pt idx="0">
                  <c:v>PRESSIONE DELLE ENTRATE PROPRIE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ECONOMICO-FINANZIARI'!$B$7:$L$7</c:f>
              <c:numCache>
                <c:formatCode>#,##0.00</c:formatCode>
                <c:ptCount val="11"/>
                <c:pt idx="0">
                  <c:v>679.21605374866385</c:v>
                </c:pt>
                <c:pt idx="1">
                  <c:v>859.18499999999995</c:v>
                </c:pt>
                <c:pt idx="2">
                  <c:v>835.63</c:v>
                </c:pt>
                <c:pt idx="3">
                  <c:v>840.76</c:v>
                </c:pt>
                <c:pt idx="4">
                  <c:v>828.92</c:v>
                </c:pt>
                <c:pt idx="5">
                  <c:v>793.73</c:v>
                </c:pt>
                <c:pt idx="6">
                  <c:v>810.76</c:v>
                </c:pt>
                <c:pt idx="7">
                  <c:v>754.14200000000005</c:v>
                </c:pt>
                <c:pt idx="8">
                  <c:v>806.16</c:v>
                </c:pt>
                <c:pt idx="9">
                  <c:v>882.07</c:v>
                </c:pt>
                <c:pt idx="10">
                  <c:v>936.52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2-413A-B910-01A63BBDFD8D}"/>
            </c:ext>
          </c:extLst>
        </c:ser>
        <c:ser>
          <c:idx val="6"/>
          <c:order val="6"/>
          <c:tx>
            <c:strRef>
              <c:f>'INDICATORI ECONOMICO-FINANZIARI'!$A$8</c:f>
              <c:strCache>
                <c:ptCount val="1"/>
                <c:pt idx="0">
                  <c:v>PRESSIONE TRIBUTARIA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ECONOMICO-FINANZIARI'!$B$8:$L$8</c:f>
              <c:numCache>
                <c:formatCode>#,##0.00</c:formatCode>
                <c:ptCount val="11"/>
                <c:pt idx="0">
                  <c:v>485.13359810658113</c:v>
                </c:pt>
                <c:pt idx="1">
                  <c:v>618.53200000000004</c:v>
                </c:pt>
                <c:pt idx="2">
                  <c:v>608.97</c:v>
                </c:pt>
                <c:pt idx="3">
                  <c:v>611.69000000000005</c:v>
                </c:pt>
                <c:pt idx="4">
                  <c:v>591.53</c:v>
                </c:pt>
                <c:pt idx="5">
                  <c:v>577.13</c:v>
                </c:pt>
                <c:pt idx="6">
                  <c:v>586.96</c:v>
                </c:pt>
                <c:pt idx="7">
                  <c:v>589.17200000000003</c:v>
                </c:pt>
                <c:pt idx="8">
                  <c:v>585.16999999999996</c:v>
                </c:pt>
                <c:pt idx="9">
                  <c:v>603.86</c:v>
                </c:pt>
                <c:pt idx="10">
                  <c:v>630.59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2-413A-B910-01A63BBDFD8D}"/>
            </c:ext>
          </c:extLst>
        </c:ser>
        <c:ser>
          <c:idx val="7"/>
          <c:order val="7"/>
          <c:tx>
            <c:strRef>
              <c:f>'INDICATORI ECONOMICO-FINANZIARI'!$A$9</c:f>
              <c:strCache>
                <c:ptCount val="1"/>
                <c:pt idx="0">
                  <c:v>TRASFERIMENTI ERARIALI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ECONOMICO-FINANZIARI'!$B$1:$L$1</c:f>
              <c:strCache>
                <c:ptCount val="11"/>
                <c:pt idx="0">
                  <c:v>INDICATORE 2013</c:v>
                </c:pt>
                <c:pt idx="1">
                  <c:v>INDICATORE 2014</c:v>
                </c:pt>
                <c:pt idx="2">
                  <c:v>INDICATORE 2015</c:v>
                </c:pt>
                <c:pt idx="3">
                  <c:v>INDICATORE 2016</c:v>
                </c:pt>
                <c:pt idx="4">
                  <c:v>INDICATORE 2017</c:v>
                </c:pt>
                <c:pt idx="5">
                  <c:v>INDICATORE 2018</c:v>
                </c:pt>
                <c:pt idx="6">
                  <c:v>INDICATORE 2019</c:v>
                </c:pt>
                <c:pt idx="7">
                  <c:v>INDICATORE 2020</c:v>
                </c:pt>
                <c:pt idx="8">
                  <c:v>INDICATORE 2021</c:v>
                </c:pt>
                <c:pt idx="9">
                  <c:v>INDICATORE 2022</c:v>
                </c:pt>
                <c:pt idx="10">
                  <c:v>INDICATORE 2023</c:v>
                </c:pt>
              </c:strCache>
            </c:strRef>
          </c:cat>
          <c:val>
            <c:numRef>
              <c:f>'INDICATORI ECONOMICO-FINANZIARI'!$B$9:$L$9</c:f>
              <c:numCache>
                <c:formatCode>#,##0.00</c:formatCode>
                <c:ptCount val="11"/>
                <c:pt idx="0">
                  <c:v>134.74041716292564</c:v>
                </c:pt>
                <c:pt idx="1">
                  <c:v>7.7720000000000002</c:v>
                </c:pt>
                <c:pt idx="2">
                  <c:v>14.47</c:v>
                </c:pt>
                <c:pt idx="3">
                  <c:v>15.56</c:v>
                </c:pt>
                <c:pt idx="4">
                  <c:v>17.37</c:v>
                </c:pt>
                <c:pt idx="5">
                  <c:v>34.01</c:v>
                </c:pt>
                <c:pt idx="6">
                  <c:v>19.25</c:v>
                </c:pt>
                <c:pt idx="7">
                  <c:v>225.739</c:v>
                </c:pt>
                <c:pt idx="8">
                  <c:v>79.83</c:v>
                </c:pt>
                <c:pt idx="9">
                  <c:v>174.02</c:v>
                </c:pt>
                <c:pt idx="10">
                  <c:v>138.21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2-413A-B910-01A63BBD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941832"/>
        <c:axId val="455171280"/>
      </c:lineChart>
      <c:catAx>
        <c:axId val="31994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5171280"/>
        <c:crosses val="autoZero"/>
        <c:auto val="1"/>
        <c:lblAlgn val="ctr"/>
        <c:lblOffset val="100"/>
        <c:noMultiLvlLbl val="0"/>
      </c:catAx>
      <c:valAx>
        <c:axId val="455171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19941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72693931617889"/>
          <c:y val="0.43613470603564586"/>
          <c:w val="0.18819451382064473"/>
          <c:h val="0.353360888539958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10</xdr:row>
      <xdr:rowOff>83820</xdr:rowOff>
    </xdr:from>
    <xdr:to>
      <xdr:col>2</xdr:col>
      <xdr:colOff>1089660</xdr:colOff>
      <xdr:row>27</xdr:row>
      <xdr:rowOff>15240</xdr:rowOff>
    </xdr:to>
    <xdr:graphicFrame macro="">
      <xdr:nvGraphicFramePr>
        <xdr:cNvPr id="14404" name="Grafico 1">
          <a:extLst>
            <a:ext uri="{FF2B5EF4-FFF2-40B4-BE49-F238E27FC236}">
              <a16:creationId xmlns:a16="http://schemas.microsoft.com/office/drawing/2014/main" id="{00000000-0008-0000-0000-00004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10</xdr:row>
      <xdr:rowOff>177800</xdr:rowOff>
    </xdr:from>
    <xdr:to>
      <xdr:col>3</xdr:col>
      <xdr:colOff>325120</xdr:colOff>
      <xdr:row>35</xdr:row>
      <xdr:rowOff>40640</xdr:rowOff>
    </xdr:to>
    <xdr:graphicFrame macro="">
      <xdr:nvGraphicFramePr>
        <xdr:cNvPr id="19523" name="Grafico 1">
          <a:extLst>
            <a:ext uri="{FF2B5EF4-FFF2-40B4-BE49-F238E27FC236}">
              <a16:creationId xmlns:a16="http://schemas.microsoft.com/office/drawing/2014/main" id="{00000000-0008-0000-0100-00004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9</xdr:row>
      <xdr:rowOff>76200</xdr:rowOff>
    </xdr:from>
    <xdr:to>
      <xdr:col>3</xdr:col>
      <xdr:colOff>7620</xdr:colOff>
      <xdr:row>28</xdr:row>
      <xdr:rowOff>175260</xdr:rowOff>
    </xdr:to>
    <xdr:graphicFrame macro="">
      <xdr:nvGraphicFramePr>
        <xdr:cNvPr id="21571" name="Grafico 4">
          <a:extLst>
            <a:ext uri="{FF2B5EF4-FFF2-40B4-BE49-F238E27FC236}">
              <a16:creationId xmlns:a16="http://schemas.microsoft.com/office/drawing/2014/main" id="{00000000-0008-0000-0300-000043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143933</xdr:colOff>
      <xdr:row>22</xdr:row>
      <xdr:rowOff>66886</xdr:rowOff>
    </xdr:from>
    <xdr:to>
      <xdr:col>11</xdr:col>
      <xdr:colOff>474133</xdr:colOff>
      <xdr:row>66</xdr:row>
      <xdr:rowOff>143932</xdr:rowOff>
    </xdr:to>
    <xdr:graphicFrame macro="">
      <xdr:nvGraphicFramePr>
        <xdr:cNvPr id="3146" name="Grafico 2">
          <a:extLst>
            <a:ext uri="{FF2B5EF4-FFF2-40B4-BE49-F238E27FC236}">
              <a16:creationId xmlns:a16="http://schemas.microsoft.com/office/drawing/2014/main" id="{00000000-0008-0000-0600-00004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0"/>
  <sheetViews>
    <sheetView zoomScaleNormal="100" workbookViewId="0">
      <selection activeCell="A8" sqref="A8"/>
    </sheetView>
  </sheetViews>
  <sheetFormatPr defaultRowHeight="15" x14ac:dyDescent="0.25"/>
  <cols>
    <col min="1" max="1" width="40.28515625" customWidth="1"/>
    <col min="2" max="2" width="35.7109375" customWidth="1"/>
    <col min="3" max="3" width="16.7109375" customWidth="1"/>
  </cols>
  <sheetData>
    <row r="1" spans="1:3" x14ac:dyDescent="0.25">
      <c r="A1" s="5" t="s">
        <v>22</v>
      </c>
      <c r="B1" s="6" t="s">
        <v>60</v>
      </c>
      <c r="C1" s="7" t="s">
        <v>23</v>
      </c>
    </row>
    <row r="2" spans="1:3" ht="23.25" x14ac:dyDescent="0.25">
      <c r="A2" s="20" t="s">
        <v>28</v>
      </c>
      <c r="B2" s="21">
        <v>22003230.940000001</v>
      </c>
      <c r="C2" s="17">
        <f>B2/B10*100</f>
        <v>42.919588605023797</v>
      </c>
    </row>
    <row r="3" spans="1:3" x14ac:dyDescent="0.25">
      <c r="A3" s="22" t="s">
        <v>29</v>
      </c>
      <c r="B3" s="21">
        <v>4822429.6900000004</v>
      </c>
      <c r="C3" s="17">
        <f>B3/B10*100</f>
        <v>9.4066502749460508</v>
      </c>
    </row>
    <row r="4" spans="1:3" x14ac:dyDescent="0.25">
      <c r="A4" s="22" t="s">
        <v>30</v>
      </c>
      <c r="B4" s="21">
        <v>10674629.18</v>
      </c>
      <c r="C4" s="17">
        <f>B4/B10*100</f>
        <v>20.821973562250964</v>
      </c>
    </row>
    <row r="5" spans="1:3" x14ac:dyDescent="0.25">
      <c r="A5" s="22" t="s">
        <v>31</v>
      </c>
      <c r="B5" s="21">
        <v>9352254.0500000007</v>
      </c>
      <c r="C5" s="17">
        <f>B5/B10*100</f>
        <v>18.242543445106776</v>
      </c>
    </row>
    <row r="6" spans="1:3" x14ac:dyDescent="0.25">
      <c r="A6" s="22" t="s">
        <v>32</v>
      </c>
      <c r="B6" s="21">
        <v>0</v>
      </c>
      <c r="C6" s="17">
        <f>B6/B10*100</f>
        <v>0</v>
      </c>
    </row>
    <row r="7" spans="1:3" x14ac:dyDescent="0.25">
      <c r="A7" s="22" t="s">
        <v>33</v>
      </c>
      <c r="B7" s="21">
        <v>0</v>
      </c>
      <c r="C7" s="17">
        <f>B7/B10*100</f>
        <v>0</v>
      </c>
    </row>
    <row r="8" spans="1:3" x14ac:dyDescent="0.25">
      <c r="A8" s="22" t="s">
        <v>49</v>
      </c>
      <c r="B8" s="21">
        <v>0</v>
      </c>
      <c r="C8" s="17">
        <v>0</v>
      </c>
    </row>
    <row r="9" spans="1:3" x14ac:dyDescent="0.25">
      <c r="A9" s="22" t="s">
        <v>34</v>
      </c>
      <c r="B9" s="21">
        <v>4413630.0599999996</v>
      </c>
      <c r="C9" s="17">
        <f>B9/B10*100</f>
        <v>8.6092441126724122</v>
      </c>
    </row>
    <row r="10" spans="1:3" x14ac:dyDescent="0.25">
      <c r="A10" s="8" t="s">
        <v>24</v>
      </c>
      <c r="B10" s="9">
        <f>SUM(B2:B9)</f>
        <v>51266173.920000002</v>
      </c>
      <c r="C10" s="17">
        <f>SUM(C2:C9)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8"/>
  <sheetViews>
    <sheetView workbookViewId="0">
      <selection activeCell="B1" sqref="B1"/>
    </sheetView>
  </sheetViews>
  <sheetFormatPr defaultRowHeight="15" x14ac:dyDescent="0.25"/>
  <cols>
    <col min="1" max="1" width="28.7109375" customWidth="1"/>
    <col min="2" max="2" width="22.28515625" customWidth="1"/>
    <col min="3" max="3" width="13.7109375" customWidth="1"/>
  </cols>
  <sheetData>
    <row r="1" spans="1:3" x14ac:dyDescent="0.25">
      <c r="A1" s="10" t="s">
        <v>25</v>
      </c>
      <c r="B1" s="11" t="s">
        <v>61</v>
      </c>
      <c r="C1" s="12" t="s">
        <v>23</v>
      </c>
    </row>
    <row r="2" spans="1:3" x14ac:dyDescent="0.25">
      <c r="A2" s="22" t="s">
        <v>35</v>
      </c>
      <c r="B2" s="23">
        <v>33422624.530000001</v>
      </c>
      <c r="C2" s="24">
        <f>B2/B8*100</f>
        <v>67.149897454487345</v>
      </c>
    </row>
    <row r="3" spans="1:3" x14ac:dyDescent="0.25">
      <c r="A3" s="22" t="s">
        <v>36</v>
      </c>
      <c r="B3" s="23">
        <v>11598402.52</v>
      </c>
      <c r="C3" s="24">
        <f>B3/B8*100</f>
        <v>23.302524885644203</v>
      </c>
    </row>
    <row r="4" spans="1:3" x14ac:dyDescent="0.25">
      <c r="A4" s="22" t="s">
        <v>37</v>
      </c>
      <c r="B4" s="23">
        <v>0</v>
      </c>
      <c r="C4" s="24">
        <f>B4/B8*100</f>
        <v>0</v>
      </c>
    </row>
    <row r="5" spans="1:3" x14ac:dyDescent="0.25">
      <c r="A5" s="22" t="s">
        <v>38</v>
      </c>
      <c r="B5" s="23">
        <v>338500.85</v>
      </c>
      <c r="C5" s="24">
        <f>B5/B8*100</f>
        <v>0.68008714711659413</v>
      </c>
    </row>
    <row r="6" spans="1:3" ht="23.25" x14ac:dyDescent="0.25">
      <c r="A6" s="20" t="s">
        <v>39</v>
      </c>
      <c r="B6" s="23">
        <v>0</v>
      </c>
      <c r="C6" s="24">
        <f>B6/B8*100</f>
        <v>0</v>
      </c>
    </row>
    <row r="7" spans="1:3" ht="23.25" x14ac:dyDescent="0.25">
      <c r="A7" s="20" t="s">
        <v>40</v>
      </c>
      <c r="B7" s="23">
        <v>4413630.0599999996</v>
      </c>
      <c r="C7" s="24">
        <f>B7/B8*100</f>
        <v>8.8674905127518642</v>
      </c>
    </row>
    <row r="8" spans="1:3" x14ac:dyDescent="0.25">
      <c r="A8" s="13" t="s">
        <v>24</v>
      </c>
      <c r="B8" s="14">
        <f>SUM(B2:B7)</f>
        <v>49773157.960000001</v>
      </c>
      <c r="C8" s="15">
        <f>SUM(C2:C7)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5"/>
  <sheetViews>
    <sheetView zoomScale="90" zoomScaleNormal="90" workbookViewId="0">
      <selection activeCell="B1" sqref="B1"/>
    </sheetView>
  </sheetViews>
  <sheetFormatPr defaultRowHeight="15" x14ac:dyDescent="0.25"/>
  <cols>
    <col min="1" max="1" width="48.5703125" customWidth="1"/>
    <col min="2" max="2" width="21.7109375" customWidth="1"/>
    <col min="3" max="3" width="13.5703125" customWidth="1"/>
  </cols>
  <sheetData>
    <row r="1" spans="1:7" x14ac:dyDescent="0.25">
      <c r="A1" s="25" t="s">
        <v>50</v>
      </c>
      <c r="B1" s="26">
        <v>2023</v>
      </c>
      <c r="C1" s="26" t="s">
        <v>26</v>
      </c>
    </row>
    <row r="2" spans="1:7" x14ac:dyDescent="0.25">
      <c r="A2" s="16" t="s">
        <v>47</v>
      </c>
      <c r="B2" s="31">
        <v>6794498.2400000002</v>
      </c>
      <c r="C2" s="27">
        <f>B2/B9</f>
        <v>0.20329038594504414</v>
      </c>
    </row>
    <row r="3" spans="1:7" x14ac:dyDescent="0.25">
      <c r="A3" s="16" t="s">
        <v>41</v>
      </c>
      <c r="B3" s="31">
        <v>490595.82</v>
      </c>
      <c r="C3" s="27">
        <f>B3/B9</f>
        <v>1.4678554628755841E-2</v>
      </c>
    </row>
    <row r="4" spans="1:7" x14ac:dyDescent="0.25">
      <c r="A4" s="16" t="s">
        <v>42</v>
      </c>
      <c r="B4" s="31">
        <v>20699803.170000002</v>
      </c>
      <c r="C4" s="27">
        <f>B4/B9</f>
        <v>0.61933506004054073</v>
      </c>
    </row>
    <row r="5" spans="1:7" x14ac:dyDescent="0.25">
      <c r="A5" s="16" t="s">
        <v>43</v>
      </c>
      <c r="B5" s="31">
        <v>3779687.5</v>
      </c>
      <c r="C5" s="27">
        <f>B5/B9</f>
        <v>0.11308769293708126</v>
      </c>
    </row>
    <row r="6" spans="1:7" x14ac:dyDescent="0.25">
      <c r="A6" s="16" t="s">
        <v>44</v>
      </c>
      <c r="B6" s="31">
        <v>255997.97</v>
      </c>
      <c r="C6" s="27">
        <f>B6/B9</f>
        <v>7.6594215325674784E-3</v>
      </c>
    </row>
    <row r="7" spans="1:7" x14ac:dyDescent="0.25">
      <c r="A7" s="16" t="s">
        <v>45</v>
      </c>
      <c r="B7" s="31">
        <v>154249.63</v>
      </c>
      <c r="C7" s="27">
        <f>B7/B9</f>
        <v>4.6151261957763437E-3</v>
      </c>
    </row>
    <row r="8" spans="1:7" x14ac:dyDescent="0.25">
      <c r="A8" s="16" t="s">
        <v>46</v>
      </c>
      <c r="B8" s="31">
        <v>1247792.2</v>
      </c>
      <c r="C8" s="27">
        <f>B8/B9</f>
        <v>3.7333758720234166E-2</v>
      </c>
    </row>
    <row r="9" spans="1:7" x14ac:dyDescent="0.25">
      <c r="A9" s="28" t="s">
        <v>27</v>
      </c>
      <c r="B9" s="29">
        <f>SUM(B2:B8)</f>
        <v>33422624.530000001</v>
      </c>
      <c r="C9" s="30">
        <f>SUM(C2:C8)</f>
        <v>1</v>
      </c>
    </row>
    <row r="15" spans="1:7" x14ac:dyDescent="0.25">
      <c r="G15" s="18"/>
    </row>
  </sheetData>
  <pageMargins left="0.7" right="0.7" top="0.75" bottom="0.75" header="0.3" footer="0.3"/>
  <pageSetup paperSize="9" orientation="portrait" r:id="rId1"/>
  <ignoredErrors>
    <ignoredError sqref="B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21"/>
  <sheetViews>
    <sheetView tabSelected="1" topLeftCell="A13" zoomScaleNormal="100" workbookViewId="0">
      <selection activeCell="A16" sqref="A16"/>
    </sheetView>
  </sheetViews>
  <sheetFormatPr defaultColWidth="9.28515625" defaultRowHeight="12.75" x14ac:dyDescent="0.2"/>
  <cols>
    <col min="1" max="1" width="59.28515625" style="2" customWidth="1"/>
    <col min="2" max="5" width="15.7109375" style="2" customWidth="1"/>
    <col min="6" max="7" width="14.7109375" style="2" customWidth="1"/>
    <col min="8" max="8" width="13.7109375" style="2" customWidth="1"/>
    <col min="9" max="9" width="14" style="2" customWidth="1"/>
    <col min="10" max="10" width="14.85546875" style="2" customWidth="1"/>
    <col min="11" max="11" width="18.28515625" style="2" customWidth="1"/>
    <col min="12" max="12" width="13.42578125" style="2" customWidth="1"/>
    <col min="13" max="16384" width="9.28515625" style="2"/>
  </cols>
  <sheetData>
    <row r="1" spans="1:12" ht="32.25" customHeight="1" x14ac:dyDescent="0.2">
      <c r="A1" s="1" t="s">
        <v>0</v>
      </c>
      <c r="B1" s="1" t="s">
        <v>1</v>
      </c>
      <c r="C1" s="1" t="s">
        <v>48</v>
      </c>
      <c r="D1" s="1" t="s">
        <v>51</v>
      </c>
      <c r="E1" s="1" t="s">
        <v>52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62</v>
      </c>
    </row>
    <row r="2" spans="1:12" ht="15.75" customHeight="1" x14ac:dyDescent="0.2">
      <c r="A2" s="3" t="s">
        <v>2</v>
      </c>
      <c r="B2" s="4">
        <v>76.102341123181404</v>
      </c>
      <c r="C2" s="4">
        <v>89.816999999999993</v>
      </c>
      <c r="D2" s="4">
        <v>89.61</v>
      </c>
      <c r="E2" s="4">
        <v>90.7</v>
      </c>
      <c r="F2" s="4">
        <v>89.88</v>
      </c>
      <c r="G2" s="4">
        <v>88.45</v>
      </c>
      <c r="H2" s="4">
        <v>91.96</v>
      </c>
      <c r="I2" s="4">
        <v>76.962999999999994</v>
      </c>
      <c r="J2" s="4">
        <v>81.09</v>
      </c>
      <c r="K2" s="4">
        <v>83.52</v>
      </c>
      <c r="L2" s="4">
        <v>87.14</v>
      </c>
    </row>
    <row r="3" spans="1:12" ht="15.75" customHeight="1" x14ac:dyDescent="0.2">
      <c r="A3" s="3" t="s">
        <v>3</v>
      </c>
      <c r="B3" s="4">
        <v>54.356492856226247</v>
      </c>
      <c r="C3" s="4">
        <v>64.659000000000006</v>
      </c>
      <c r="D3" s="4">
        <v>65.31</v>
      </c>
      <c r="E3" s="4">
        <v>65.989999999999995</v>
      </c>
      <c r="F3" s="4">
        <v>64.14</v>
      </c>
      <c r="G3" s="4">
        <v>64.31</v>
      </c>
      <c r="H3" s="4">
        <v>66.58</v>
      </c>
      <c r="I3" s="4">
        <v>60.127000000000002</v>
      </c>
      <c r="J3" s="4">
        <v>58.86</v>
      </c>
      <c r="K3" s="4">
        <v>57.17</v>
      </c>
      <c r="L3" s="4">
        <v>58.67</v>
      </c>
    </row>
    <row r="4" spans="1:12" ht="15.75" customHeight="1" x14ac:dyDescent="0.2">
      <c r="A4" s="3" t="s">
        <v>4</v>
      </c>
      <c r="B4" s="4">
        <v>15.096906401754651</v>
      </c>
      <c r="C4" s="4">
        <v>0.81200000000000006</v>
      </c>
      <c r="D4" s="4">
        <v>1.55</v>
      </c>
      <c r="E4" s="4">
        <v>1.68</v>
      </c>
      <c r="F4" s="4">
        <v>1.88</v>
      </c>
      <c r="G4" s="4">
        <v>3.79</v>
      </c>
      <c r="H4" s="4">
        <v>2.1800000000000002</v>
      </c>
      <c r="I4" s="4">
        <v>23.036999999999999</v>
      </c>
      <c r="J4" s="4">
        <v>8.0299999999999994</v>
      </c>
      <c r="K4" s="4">
        <v>16.47</v>
      </c>
      <c r="L4" s="4">
        <v>12.86</v>
      </c>
    </row>
    <row r="5" spans="1:12" ht="15.75" customHeight="1" x14ac:dyDescent="0.2">
      <c r="A5" s="3" t="s">
        <v>5</v>
      </c>
      <c r="B5" s="4">
        <v>71.425519969541128</v>
      </c>
      <c r="C5" s="4">
        <v>71.991</v>
      </c>
      <c r="D5" s="4">
        <v>72.88</v>
      </c>
      <c r="E5" s="4">
        <v>72.75</v>
      </c>
      <c r="F5" s="4">
        <v>71.36</v>
      </c>
      <c r="G5" s="4">
        <v>72.709999999999994</v>
      </c>
      <c r="H5" s="4">
        <v>72.400000000000006</v>
      </c>
      <c r="I5" s="4">
        <v>78.125</v>
      </c>
      <c r="J5" s="4">
        <v>72.59</v>
      </c>
      <c r="K5" s="4">
        <v>68.459999999999994</v>
      </c>
      <c r="L5" s="4">
        <v>67.33</v>
      </c>
    </row>
    <row r="6" spans="1:12" ht="15.75" customHeight="1" x14ac:dyDescent="0.2">
      <c r="A6" s="3" t="s">
        <v>6</v>
      </c>
      <c r="B6" s="4">
        <v>28.574480030458872</v>
      </c>
      <c r="C6" s="4">
        <v>28.009</v>
      </c>
      <c r="D6" s="4">
        <v>27.12</v>
      </c>
      <c r="E6" s="4">
        <v>27.25</v>
      </c>
      <c r="F6" s="4">
        <v>28.64</v>
      </c>
      <c r="G6" s="4">
        <v>27.29</v>
      </c>
      <c r="H6" s="4">
        <v>27.6</v>
      </c>
      <c r="I6" s="4">
        <v>21.875</v>
      </c>
      <c r="J6" s="4">
        <v>27.41</v>
      </c>
      <c r="K6" s="4">
        <v>31.54</v>
      </c>
      <c r="L6" s="4">
        <v>32.67</v>
      </c>
    </row>
    <row r="7" spans="1:12" ht="15.75" customHeight="1" x14ac:dyDescent="0.2">
      <c r="A7" s="3" t="s">
        <v>7</v>
      </c>
      <c r="B7" s="4">
        <v>679.21605374866385</v>
      </c>
      <c r="C7" s="19">
        <v>859.18499999999995</v>
      </c>
      <c r="D7" s="19">
        <v>835.63</v>
      </c>
      <c r="E7" s="19">
        <v>840.76</v>
      </c>
      <c r="F7" s="19">
        <v>828.92</v>
      </c>
      <c r="G7" s="19">
        <v>793.73</v>
      </c>
      <c r="H7" s="19">
        <v>810.76</v>
      </c>
      <c r="I7" s="19">
        <v>754.14200000000005</v>
      </c>
      <c r="J7" s="19">
        <v>806.16</v>
      </c>
      <c r="K7" s="19">
        <v>882.07</v>
      </c>
      <c r="L7" s="19">
        <v>936.52</v>
      </c>
    </row>
    <row r="8" spans="1:12" ht="15.75" customHeight="1" x14ac:dyDescent="0.2">
      <c r="A8" s="3" t="s">
        <v>8</v>
      </c>
      <c r="B8" s="4">
        <v>485.13359810658113</v>
      </c>
      <c r="C8" s="19">
        <v>618.53200000000004</v>
      </c>
      <c r="D8" s="19">
        <v>608.97</v>
      </c>
      <c r="E8" s="19">
        <v>611.69000000000005</v>
      </c>
      <c r="F8" s="19">
        <v>591.53</v>
      </c>
      <c r="G8" s="19">
        <v>577.13</v>
      </c>
      <c r="H8" s="19">
        <v>586.96</v>
      </c>
      <c r="I8" s="19">
        <v>589.17200000000003</v>
      </c>
      <c r="J8" s="19">
        <v>585.16999999999996</v>
      </c>
      <c r="K8" s="19">
        <v>603.86</v>
      </c>
      <c r="L8" s="19">
        <v>630.59</v>
      </c>
    </row>
    <row r="9" spans="1:12" ht="15.75" customHeight="1" x14ac:dyDescent="0.2">
      <c r="A9" s="3" t="s">
        <v>9</v>
      </c>
      <c r="B9" s="4">
        <v>134.74041716292564</v>
      </c>
      <c r="C9" s="19">
        <v>7.7720000000000002</v>
      </c>
      <c r="D9" s="19">
        <v>14.47</v>
      </c>
      <c r="E9" s="19">
        <v>15.56</v>
      </c>
      <c r="F9" s="19">
        <v>17.37</v>
      </c>
      <c r="G9" s="19">
        <v>34.01</v>
      </c>
      <c r="H9" s="19">
        <v>19.25</v>
      </c>
      <c r="I9" s="19">
        <v>225.739</v>
      </c>
      <c r="J9" s="19">
        <v>79.83</v>
      </c>
      <c r="K9" s="19">
        <v>174.02</v>
      </c>
      <c r="L9" s="19">
        <v>138.21</v>
      </c>
    </row>
    <row r="10" spans="1:12" ht="38.25" customHeight="1" x14ac:dyDescent="0.2">
      <c r="A10" s="3" t="s">
        <v>10</v>
      </c>
      <c r="B10" s="4">
        <v>29.238066036313509</v>
      </c>
      <c r="C10" s="19">
        <v>27.280999999999999</v>
      </c>
      <c r="D10" s="19">
        <v>27.06</v>
      </c>
      <c r="E10" s="32" t="s">
        <v>53</v>
      </c>
      <c r="F10" s="32" t="s">
        <v>53</v>
      </c>
      <c r="G10" s="32" t="s">
        <v>53</v>
      </c>
      <c r="H10" s="32" t="s">
        <v>53</v>
      </c>
      <c r="I10" s="32" t="s">
        <v>53</v>
      </c>
      <c r="J10" s="32" t="s">
        <v>53</v>
      </c>
      <c r="K10" s="32" t="s">
        <v>53</v>
      </c>
      <c r="L10" s="35" t="s">
        <v>53</v>
      </c>
    </row>
    <row r="11" spans="1:12" ht="15.75" customHeight="1" x14ac:dyDescent="0.2">
      <c r="A11" s="3" t="s">
        <v>11</v>
      </c>
      <c r="B11" s="4">
        <v>20.632752423141309</v>
      </c>
      <c r="C11" s="19">
        <v>19.279</v>
      </c>
      <c r="D11" s="19">
        <v>20.95</v>
      </c>
      <c r="E11" s="33"/>
      <c r="F11" s="33"/>
      <c r="G11" s="33"/>
      <c r="H11" s="33"/>
      <c r="I11" s="33"/>
      <c r="J11" s="33"/>
      <c r="K11" s="33"/>
      <c r="L11" s="36"/>
    </row>
    <row r="12" spans="1:12" ht="15.75" customHeight="1" x14ac:dyDescent="0.2">
      <c r="A12" s="3" t="s">
        <v>12</v>
      </c>
      <c r="B12" s="4">
        <v>8.6053136131721999</v>
      </c>
      <c r="C12" s="19">
        <v>8.0030000000000001</v>
      </c>
      <c r="D12" s="19">
        <v>6.11</v>
      </c>
      <c r="E12" s="33"/>
      <c r="F12" s="33"/>
      <c r="G12" s="33"/>
      <c r="H12" s="33"/>
      <c r="I12" s="33"/>
      <c r="J12" s="33"/>
      <c r="K12" s="33"/>
      <c r="L12" s="36"/>
    </row>
    <row r="13" spans="1:12" ht="15.75" customHeight="1" x14ac:dyDescent="0.2">
      <c r="A13" s="3" t="s">
        <v>13</v>
      </c>
      <c r="B13" s="4">
        <v>260.95076103221868</v>
      </c>
      <c r="C13" s="19">
        <v>260.97399999999999</v>
      </c>
      <c r="D13" s="19">
        <v>252.29</v>
      </c>
      <c r="E13" s="33"/>
      <c r="F13" s="33"/>
      <c r="G13" s="33"/>
      <c r="H13" s="33"/>
      <c r="I13" s="33"/>
      <c r="J13" s="33"/>
      <c r="K13" s="33"/>
      <c r="L13" s="36"/>
    </row>
    <row r="14" spans="1:12" ht="15.75" customHeight="1" x14ac:dyDescent="0.2">
      <c r="A14" s="3" t="s">
        <v>14</v>
      </c>
      <c r="B14" s="4">
        <v>184.14803634142618</v>
      </c>
      <c r="C14" s="19">
        <v>184.42099999999999</v>
      </c>
      <c r="D14" s="19">
        <v>195.37</v>
      </c>
      <c r="E14" s="33"/>
      <c r="F14" s="33"/>
      <c r="G14" s="33"/>
      <c r="H14" s="33"/>
      <c r="I14" s="33"/>
      <c r="J14" s="33"/>
      <c r="K14" s="33"/>
      <c r="L14" s="36"/>
    </row>
    <row r="15" spans="1:12" ht="15.75" customHeight="1" x14ac:dyDescent="0.2">
      <c r="A15" s="3" t="s">
        <v>15</v>
      </c>
      <c r="B15" s="4">
        <v>510.13447366010075</v>
      </c>
      <c r="C15" s="19">
        <v>459.94900000000001</v>
      </c>
      <c r="D15" s="19">
        <v>406.36</v>
      </c>
      <c r="E15" s="33"/>
      <c r="F15" s="33"/>
      <c r="G15" s="33"/>
      <c r="H15" s="33"/>
      <c r="I15" s="33"/>
      <c r="J15" s="33"/>
      <c r="K15" s="33"/>
      <c r="L15" s="36"/>
    </row>
    <row r="16" spans="1:12" ht="15.75" customHeight="1" x14ac:dyDescent="0.2">
      <c r="A16" s="3" t="s">
        <v>16</v>
      </c>
      <c r="B16" s="4">
        <v>22.370706358981252</v>
      </c>
      <c r="C16" s="19">
        <v>22.978000000000002</v>
      </c>
      <c r="D16" s="19">
        <v>24.24</v>
      </c>
      <c r="E16" s="33"/>
      <c r="F16" s="33"/>
      <c r="G16" s="33"/>
      <c r="H16" s="33"/>
      <c r="I16" s="33"/>
      <c r="J16" s="33"/>
      <c r="K16" s="33"/>
      <c r="L16" s="36"/>
    </row>
    <row r="17" spans="1:12" ht="15.75" customHeight="1" x14ac:dyDescent="0.2">
      <c r="A17" s="3" t="s">
        <v>17</v>
      </c>
      <c r="B17" s="4">
        <v>32950.42322404372</v>
      </c>
      <c r="C17" s="19">
        <v>34392.881999999998</v>
      </c>
      <c r="D17" s="19">
        <v>38425.440000000002</v>
      </c>
      <c r="E17" s="33"/>
      <c r="F17" s="33"/>
      <c r="G17" s="33"/>
      <c r="H17" s="33"/>
      <c r="I17" s="33"/>
      <c r="J17" s="33"/>
      <c r="K17" s="33"/>
      <c r="L17" s="36"/>
    </row>
    <row r="18" spans="1:12" ht="15.75" customHeight="1" x14ac:dyDescent="0.2">
      <c r="A18" s="3" t="s">
        <v>18</v>
      </c>
      <c r="B18" s="4">
        <v>7.995275644222211</v>
      </c>
      <c r="C18" s="19">
        <v>42.104999999999997</v>
      </c>
      <c r="D18" s="19">
        <v>17.940000000000001</v>
      </c>
      <c r="E18" s="33"/>
      <c r="F18" s="33"/>
      <c r="G18" s="33"/>
      <c r="H18" s="33"/>
      <c r="I18" s="33"/>
      <c r="J18" s="33"/>
      <c r="K18" s="33"/>
      <c r="L18" s="36"/>
    </row>
    <row r="19" spans="1:12" ht="15.75" customHeight="1" x14ac:dyDescent="0.2">
      <c r="A19" s="3" t="s">
        <v>19</v>
      </c>
      <c r="B19" s="4">
        <v>76.099376393342496</v>
      </c>
      <c r="C19" s="19">
        <v>623.577</v>
      </c>
      <c r="D19" s="19">
        <v>188.59</v>
      </c>
      <c r="E19" s="33"/>
      <c r="F19" s="33"/>
      <c r="G19" s="33"/>
      <c r="H19" s="33"/>
      <c r="I19" s="33"/>
      <c r="J19" s="33"/>
      <c r="K19" s="33"/>
      <c r="L19" s="36"/>
    </row>
    <row r="20" spans="1:12" ht="15.75" customHeight="1" x14ac:dyDescent="0.2">
      <c r="A20" s="3" t="s">
        <v>20</v>
      </c>
      <c r="B20" s="4">
        <v>178.9344262295082</v>
      </c>
      <c r="C20" s="4">
        <v>186</v>
      </c>
      <c r="D20" s="4">
        <v>197</v>
      </c>
      <c r="E20" s="33"/>
      <c r="F20" s="33"/>
      <c r="G20" s="33"/>
      <c r="H20" s="33"/>
      <c r="I20" s="33"/>
      <c r="J20" s="33"/>
      <c r="K20" s="33"/>
      <c r="L20" s="36"/>
    </row>
    <row r="21" spans="1:12" ht="15.75" customHeight="1" x14ac:dyDescent="0.2">
      <c r="A21" s="3" t="s">
        <v>21</v>
      </c>
      <c r="B21" s="4">
        <v>110000.68114754098</v>
      </c>
      <c r="C21" s="4">
        <v>111232.621</v>
      </c>
      <c r="D21" s="4">
        <v>116421.62</v>
      </c>
      <c r="E21" s="34"/>
      <c r="F21" s="34"/>
      <c r="G21" s="34"/>
      <c r="H21" s="34"/>
      <c r="I21" s="34"/>
      <c r="J21" s="34"/>
      <c r="K21" s="34"/>
      <c r="L21" s="37"/>
    </row>
  </sheetData>
  <mergeCells count="1">
    <mergeCell ref="L10:L21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RIEPILOGO ENTRATE PER TITOLI</vt:lpstr>
      <vt:lpstr>RIEPILOGO SPESE PER TITOLI</vt:lpstr>
      <vt:lpstr>SPESE CORRENTI PER MACROAGG</vt:lpstr>
      <vt:lpstr>INDICATORI ECONOMICO-FINANZIARI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DELLI CARPINI Palmerina</cp:lastModifiedBy>
  <cp:lastPrinted>2015-08-26T13:02:49Z</cp:lastPrinted>
  <dcterms:created xsi:type="dcterms:W3CDTF">2014-07-23T09:32:36Z</dcterms:created>
  <dcterms:modified xsi:type="dcterms:W3CDTF">2024-05-31T07:03:39Z</dcterms:modified>
</cp:coreProperties>
</file>